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Лист1!$A$1:$AN$30</definedName>
  </definedNames>
  <calcPr calcId="144525"/>
</workbook>
</file>

<file path=xl/calcChain.xml><?xml version="1.0" encoding="utf-8"?>
<calcChain xmlns="http://schemas.openxmlformats.org/spreadsheetml/2006/main">
  <c r="D28" i="1" l="1"/>
  <c r="D27" i="1"/>
  <c r="D25" i="1"/>
  <c r="D24" i="1"/>
  <c r="D23" i="1"/>
  <c r="D22" i="1"/>
  <c r="D21" i="1"/>
  <c r="D20" i="1"/>
  <c r="D19" i="1"/>
  <c r="AK23" i="1" l="1"/>
  <c r="AL23" i="1"/>
  <c r="AK27" i="1"/>
  <c r="AK20" i="1" s="1"/>
  <c r="AK19" i="1" s="1"/>
  <c r="AK28" i="1"/>
  <c r="AK25" i="1"/>
  <c r="AK24" i="1"/>
  <c r="AN23" i="1"/>
  <c r="AM23" i="1"/>
  <c r="AM20" i="1" s="1"/>
  <c r="AM19" i="1" s="1"/>
  <c r="AK22" i="1"/>
  <c r="AN21" i="1"/>
  <c r="AN20" i="1" s="1"/>
  <c r="AN19" i="1" s="1"/>
  <c r="AM21" i="1"/>
  <c r="AL21" i="1"/>
  <c r="AK21" i="1"/>
  <c r="AL20" i="1"/>
  <c r="AL19" i="1" s="1"/>
  <c r="AG28" i="1" l="1"/>
  <c r="AG27" i="1"/>
  <c r="AG25" i="1"/>
  <c r="AG24" i="1"/>
  <c r="AJ23" i="1"/>
  <c r="AI23" i="1"/>
  <c r="AH23" i="1"/>
  <c r="AG22" i="1"/>
  <c r="AG21" i="1" s="1"/>
  <c r="AJ21" i="1"/>
  <c r="AI21" i="1"/>
  <c r="AH21" i="1"/>
  <c r="AH20" i="1" s="1"/>
  <c r="AH19" i="1" s="1"/>
  <c r="AJ20" i="1" l="1"/>
  <c r="AJ19" i="1" s="1"/>
  <c r="AG23" i="1"/>
  <c r="AG20" i="1"/>
  <c r="AG19" i="1" s="1"/>
  <c r="AI20" i="1"/>
  <c r="AI19" i="1" s="1"/>
  <c r="D26" i="1"/>
  <c r="AC28" i="1"/>
  <c r="AC27" i="1"/>
  <c r="AC25" i="1"/>
  <c r="AC24" i="1"/>
  <c r="AF23" i="1"/>
  <c r="AE23" i="1"/>
  <c r="AD23" i="1"/>
  <c r="AC22" i="1"/>
  <c r="AC21" i="1" s="1"/>
  <c r="AF21" i="1"/>
  <c r="AF20" i="1" s="1"/>
  <c r="AF19" i="1" s="1"/>
  <c r="AE21" i="1"/>
  <c r="AD21" i="1"/>
  <c r="AD20" i="1" l="1"/>
  <c r="AD19" i="1" s="1"/>
  <c r="AE20" i="1"/>
  <c r="AE19" i="1" s="1"/>
  <c r="AC23" i="1"/>
  <c r="AC20" i="1" s="1"/>
  <c r="AC19" i="1" s="1"/>
  <c r="AB23" i="1"/>
  <c r="AA23" i="1"/>
  <c r="Z23" i="1"/>
  <c r="X23" i="1"/>
  <c r="W23" i="1"/>
  <c r="V23" i="1"/>
  <c r="T23" i="1"/>
  <c r="S23" i="1"/>
  <c r="R23" i="1"/>
  <c r="P23" i="1"/>
  <c r="O23" i="1"/>
  <c r="N23" i="1"/>
  <c r="L23" i="1"/>
  <c r="K23" i="1"/>
  <c r="J23" i="1"/>
  <c r="H23" i="1"/>
  <c r="G23" i="1"/>
  <c r="F23" i="1"/>
  <c r="AB21" i="1"/>
  <c r="AA21" i="1"/>
  <c r="Z21" i="1"/>
  <c r="X21" i="1"/>
  <c r="W21" i="1"/>
  <c r="W20" i="1" s="1"/>
  <c r="V21" i="1"/>
  <c r="T21" i="1"/>
  <c r="S21" i="1"/>
  <c r="S20" i="1" s="1"/>
  <c r="R21" i="1"/>
  <c r="P21" i="1"/>
  <c r="P20" i="1" s="1"/>
  <c r="O21" i="1"/>
  <c r="N21" i="1"/>
  <c r="L21" i="1"/>
  <c r="K21" i="1"/>
  <c r="J21" i="1"/>
  <c r="H21" i="1"/>
  <c r="H20" i="1" s="1"/>
  <c r="G21" i="1"/>
  <c r="G20" i="1" s="1"/>
  <c r="F21" i="1"/>
  <c r="J20" i="1" l="1"/>
  <c r="J19" i="1" s="1"/>
  <c r="O20" i="1"/>
  <c r="Z20" i="1"/>
  <c r="Z19" i="1" s="1"/>
  <c r="V20" i="1"/>
  <c r="O19" i="1"/>
  <c r="X20" i="1"/>
  <c r="X19" i="1" s="1"/>
  <c r="H19" i="1"/>
  <c r="K20" i="1"/>
  <c r="K19" i="1" s="1"/>
  <c r="AA20" i="1"/>
  <c r="AA19" i="1" s="1"/>
  <c r="S19" i="1"/>
  <c r="P19" i="1"/>
  <c r="G19" i="1"/>
  <c r="W19" i="1"/>
  <c r="F20" i="1"/>
  <c r="F19" i="1" s="1"/>
  <c r="L20" i="1"/>
  <c r="L19" i="1" s="1"/>
  <c r="T20" i="1"/>
  <c r="T19" i="1" s="1"/>
  <c r="AB20" i="1"/>
  <c r="AB19" i="1" s="1"/>
  <c r="V19" i="1"/>
  <c r="R20" i="1"/>
  <c r="R19" i="1" s="1"/>
  <c r="N20" i="1"/>
  <c r="N19" i="1" s="1"/>
  <c r="E25" i="1"/>
  <c r="Y25" i="1"/>
  <c r="Y22" i="1" l="1"/>
  <c r="Y21" i="1" s="1"/>
  <c r="U22" i="1"/>
  <c r="U21" i="1" s="1"/>
  <c r="Q22" i="1"/>
  <c r="Q21" i="1" s="1"/>
  <c r="M22" i="1"/>
  <c r="M21" i="1" s="1"/>
  <c r="I22" i="1"/>
  <c r="I21" i="1" s="1"/>
  <c r="E22" i="1"/>
  <c r="E21" i="1" l="1"/>
  <c r="Y28" i="1"/>
  <c r="U28" i="1"/>
  <c r="Q28" i="1"/>
  <c r="M28" i="1"/>
  <c r="I28" i="1"/>
  <c r="E28" i="1"/>
  <c r="Y27" i="1" l="1"/>
  <c r="U27" i="1"/>
  <c r="Y24" i="1"/>
  <c r="Y23" i="1" l="1"/>
  <c r="Y20" i="1" s="1"/>
  <c r="Y19" i="1" s="1"/>
  <c r="M27" i="1"/>
  <c r="U25" i="1" l="1"/>
  <c r="U24" i="1"/>
  <c r="U23" i="1" l="1"/>
  <c r="U20" i="1" s="1"/>
  <c r="U19" i="1" s="1"/>
  <c r="Q27" i="1"/>
  <c r="Q25" i="1"/>
  <c r="Q24" i="1"/>
  <c r="Q23" i="1" l="1"/>
  <c r="Q20" i="1" s="1"/>
  <c r="Q19" i="1" s="1"/>
  <c r="M25" i="1"/>
  <c r="I25" i="1"/>
  <c r="I27" i="1"/>
  <c r="E27" i="1" l="1"/>
  <c r="I24" i="1" l="1"/>
  <c r="I23" i="1" s="1"/>
  <c r="I20" i="1" s="1"/>
  <c r="I19" i="1" s="1"/>
  <c r="M24" i="1"/>
  <c r="M23" i="1" s="1"/>
  <c r="M20" i="1" s="1"/>
  <c r="M19" i="1" s="1"/>
  <c r="E24" i="1"/>
  <c r="E23" i="1" l="1"/>
  <c r="E20" i="1" l="1"/>
  <c r="E19" i="1" l="1"/>
</calcChain>
</file>

<file path=xl/sharedStrings.xml><?xml version="1.0" encoding="utf-8"?>
<sst xmlns="http://schemas.openxmlformats.org/spreadsheetml/2006/main" count="78" uniqueCount="34">
  <si>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</si>
  <si>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</si>
  <si>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</si>
  <si>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</si>
  <si>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</si>
  <si>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</si>
  <si>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</si>
  <si>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</si>
  <si>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</si>
  <si>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</si>
  <si>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</si>
  <si>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</si>
  <si>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</si>
  <si>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</si>
  <si>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</si>
  <si>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</si>
  <si>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</si>
  <si>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</si>
  <si>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</si>
  <si>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</si>
  <si>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</si>
  <si>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</si>
  <si>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</si>
  <si>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</si>
  <si>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</si>
  <si>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</si>
  <si>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</si>
  <si>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 xml:space="preserve"> "Приложение 2  к муниципальной программе МО МР "Печора"  "Развитие экономики" </t>
  </si>
  <si>
    <t xml:space="preserve"> "Приложение 2
  к муниципальной программе МО МР "Печора"  
"Развитие экономики" </t>
  </si>
  <si>
    <t xml:space="preserve"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 </t>
  </si>
  <si>
    <t>2026 год</t>
  </si>
  <si>
    <t>2027 год</t>
  </si>
  <si>
    <t>2028 год</t>
  </si>
  <si>
    <t>Приложение 
к изменениям, вносимым в постановление администрации МР "Печора"
 от 31.12.2019 № 1666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</si>
</sst>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164" fontId="7" fillId="0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33"/>
  <sheetViews>
    <sheetView tabSelected="1" view="pageBreakPreview" zoomScale="60" workbookViewId="0">
      <pane xSplit="1" ySplit="17" topLeftCell="B23" activePane="bottomRight" state="frozen"/>
      <selection pane="topRight" activeCell="B1" sqref="B1"/>
      <selection pane="bottomLeft" activeCell="A14" sqref="A14"/>
      <selection pane="bottomRight" sqref="A1:AN30"/>
    </sheetView>
  </sheetViews>
  <sheetFormatPr defaultColWidth="9.140625" defaultRowHeight="15" x14ac:dyDescent="0.25"/>
  <cols>
    <col min="1" max="1" width="34.7109375" style="5" customWidth="1"/>
    <col min="2" max="2" width="21.28515625" style="5" customWidth="1"/>
    <col min="3" max="3" width="21.5703125" style="5" customWidth="1"/>
    <col min="4" max="4" width="14.28515625" style="5" customWidth="1"/>
    <col min="5" max="5" width="11.140625" style="6" customWidth="1"/>
    <col min="6" max="6" width="0.28515625" style="6" customWidth="1"/>
    <col min="7" max="7" width="10.5703125" style="6" hidden="1" customWidth="1"/>
    <col min="8" max="8" width="12.140625" style="6" hidden="1" customWidth="1"/>
    <col min="9" max="9" width="11.7109375" style="6" customWidth="1"/>
    <col min="10" max="10" width="9.7109375" style="6" hidden="1" customWidth="1"/>
    <col min="11" max="11" width="9.140625" style="6" hidden="1" customWidth="1"/>
    <col min="12" max="12" width="8.5703125" style="6" hidden="1" customWidth="1"/>
    <col min="13" max="13" width="11.7109375" style="6" customWidth="1"/>
    <col min="14" max="14" width="0.28515625" style="6" hidden="1" customWidth="1"/>
    <col min="15" max="15" width="9.140625" style="6" hidden="1" customWidth="1"/>
    <col min="16" max="16" width="9.85546875" style="6" hidden="1" customWidth="1"/>
    <col min="17" max="17" width="11.28515625" style="6" customWidth="1"/>
    <col min="18" max="18" width="12.140625" style="6" hidden="1" customWidth="1"/>
    <col min="19" max="19" width="7.140625" style="6" hidden="1" customWidth="1"/>
    <col min="20" max="20" width="8.7109375" style="7" hidden="1" customWidth="1"/>
    <col min="21" max="21" width="11.140625" style="6" customWidth="1"/>
    <col min="22" max="22" width="12.42578125" style="5" hidden="1" customWidth="1"/>
    <col min="23" max="23" width="7.28515625" style="5" hidden="1" customWidth="1"/>
    <col min="24" max="24" width="6.85546875" style="5" hidden="1" customWidth="1"/>
    <col min="25" max="25" width="11.28515625" style="5" bestFit="1" customWidth="1"/>
    <col min="26" max="26" width="11.85546875" style="5" customWidth="1"/>
    <col min="27" max="27" width="7.5703125" style="5" customWidth="1"/>
    <col min="28" max="28" width="8.7109375" style="5" customWidth="1"/>
    <col min="29" max="29" width="11.28515625" style="5" bestFit="1" customWidth="1"/>
    <col min="30" max="30" width="12.7109375" style="5" customWidth="1"/>
    <col min="31" max="32" width="9.140625" style="5"/>
    <col min="33" max="33" width="12.42578125" style="5" customWidth="1"/>
    <col min="34" max="34" width="11.7109375" style="5" customWidth="1"/>
    <col min="35" max="36" width="9.140625" style="5"/>
    <col min="37" max="37" width="12.5703125" style="5" customWidth="1"/>
    <col min="38" max="38" width="13" style="5" customWidth="1"/>
    <col min="39" max="16384" width="9.140625" style="5"/>
  </cols>
  <sheetData>
    <row r="2" spans="1:40" ht="15" customHeight="1" x14ac:dyDescent="0.25">
      <c r="O2" s="3"/>
      <c r="P2" s="3"/>
      <c r="Q2" s="3"/>
      <c r="R2" s="3"/>
      <c r="S2" s="56" t="s">
        <v>33</v>
      </c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</row>
    <row r="3" spans="1:40" ht="15" customHeight="1" x14ac:dyDescent="0.25">
      <c r="O3" s="3"/>
      <c r="P3" s="3"/>
      <c r="Q3" s="3"/>
      <c r="R3" s="3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</row>
    <row r="4" spans="1:40" ht="24.75" customHeight="1" x14ac:dyDescent="0.25">
      <c r="O4" s="3"/>
      <c r="P4" s="3"/>
      <c r="Q4" s="3"/>
      <c r="R4" s="3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1:40" ht="36" customHeight="1" x14ac:dyDescent="0.25">
      <c r="O5" s="3"/>
      <c r="P5" s="3"/>
      <c r="Q5" s="3"/>
      <c r="R5" s="3"/>
      <c r="S5" s="3"/>
      <c r="T5" s="3"/>
    </row>
    <row r="6" spans="1:40" ht="15" customHeight="1" x14ac:dyDescent="0.25">
      <c r="N6" s="25" t="s">
        <v>27</v>
      </c>
      <c r="O6" s="24"/>
      <c r="P6" s="24"/>
      <c r="Q6" s="24"/>
      <c r="R6" s="24"/>
      <c r="S6" s="57" t="s">
        <v>28</v>
      </c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1:40" ht="15" customHeight="1" x14ac:dyDescent="0.25">
      <c r="N7" s="24"/>
      <c r="O7" s="24"/>
      <c r="P7" s="24"/>
      <c r="Q7" s="24"/>
      <c r="R7" s="24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1:40" ht="30.75" customHeight="1" x14ac:dyDescent="0.25">
      <c r="N8" s="24"/>
      <c r="O8" s="24"/>
      <c r="P8" s="24"/>
      <c r="Q8" s="24"/>
      <c r="R8" s="24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1:40" ht="15" hidden="1" customHeight="1" x14ac:dyDescent="0.25">
      <c r="A9" s="8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spans="1:40" ht="15" hidden="1" customHeight="1" x14ac:dyDescent="0.25">
      <c r="A10" s="8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4"/>
      <c r="AD10" s="4"/>
    </row>
    <row r="11" spans="1:40" ht="15" hidden="1" customHeight="1" x14ac:dyDescent="0.25">
      <c r="A11" s="8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4"/>
      <c r="AD11" s="4"/>
    </row>
    <row r="12" spans="1:40" x14ac:dyDescent="0.25">
      <c r="A12" s="8"/>
    </row>
    <row r="13" spans="1:40" ht="26.25" customHeight="1" x14ac:dyDescent="0.25">
      <c r="A13" s="61" t="s">
        <v>23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</row>
    <row r="14" spans="1:40" ht="60" customHeight="1" x14ac:dyDescent="0.25">
      <c r="A14" s="46" t="s">
        <v>5</v>
      </c>
      <c r="B14" s="46" t="s">
        <v>6</v>
      </c>
      <c r="C14" s="46" t="s">
        <v>0</v>
      </c>
      <c r="D14" s="46" t="s">
        <v>1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</row>
    <row r="15" spans="1:40" ht="30.75" customHeight="1" x14ac:dyDescent="0.25">
      <c r="A15" s="46"/>
      <c r="B15" s="46"/>
      <c r="C15" s="46"/>
      <c r="D15" s="46" t="s">
        <v>2</v>
      </c>
      <c r="E15" s="48" t="s">
        <v>16</v>
      </c>
      <c r="F15" s="48"/>
      <c r="G15" s="48"/>
      <c r="H15" s="48"/>
      <c r="I15" s="48" t="s">
        <v>18</v>
      </c>
      <c r="J15" s="48"/>
      <c r="K15" s="48"/>
      <c r="L15" s="48"/>
      <c r="M15" s="48" t="s">
        <v>19</v>
      </c>
      <c r="N15" s="48"/>
      <c r="O15" s="48"/>
      <c r="P15" s="48"/>
      <c r="Q15" s="48" t="s">
        <v>20</v>
      </c>
      <c r="R15" s="48"/>
      <c r="S15" s="48"/>
      <c r="T15" s="48"/>
      <c r="U15" s="46" t="s">
        <v>21</v>
      </c>
      <c r="V15" s="46"/>
      <c r="W15" s="46"/>
      <c r="X15" s="46"/>
      <c r="Y15" s="46" t="s">
        <v>22</v>
      </c>
      <c r="Z15" s="47"/>
      <c r="AA15" s="47"/>
      <c r="AB15" s="47"/>
      <c r="AC15" s="46" t="s">
        <v>30</v>
      </c>
      <c r="AD15" s="47"/>
      <c r="AE15" s="47"/>
      <c r="AF15" s="47"/>
      <c r="AG15" s="46" t="s">
        <v>31</v>
      </c>
      <c r="AH15" s="47"/>
      <c r="AI15" s="47"/>
      <c r="AJ15" s="47"/>
      <c r="AK15" s="58" t="s">
        <v>32</v>
      </c>
      <c r="AL15" s="59"/>
      <c r="AM15" s="59"/>
      <c r="AN15" s="60"/>
    </row>
    <row r="16" spans="1:40" ht="24" customHeight="1" x14ac:dyDescent="0.25">
      <c r="A16" s="46"/>
      <c r="B16" s="46"/>
      <c r="C16" s="46"/>
      <c r="D16" s="46"/>
      <c r="E16" s="48" t="s">
        <v>3</v>
      </c>
      <c r="F16" s="43" t="s">
        <v>13</v>
      </c>
      <c r="G16" s="43" t="s">
        <v>14</v>
      </c>
      <c r="H16" s="43" t="s">
        <v>11</v>
      </c>
      <c r="I16" s="48" t="s">
        <v>3</v>
      </c>
      <c r="J16" s="49" t="s">
        <v>13</v>
      </c>
      <c r="K16" s="49" t="s">
        <v>14</v>
      </c>
      <c r="L16" s="49" t="s">
        <v>11</v>
      </c>
      <c r="M16" s="48" t="s">
        <v>3</v>
      </c>
      <c r="N16" s="49" t="s">
        <v>13</v>
      </c>
      <c r="O16" s="49" t="s">
        <v>14</v>
      </c>
      <c r="P16" s="49" t="s">
        <v>11</v>
      </c>
      <c r="Q16" s="48" t="s">
        <v>3</v>
      </c>
      <c r="R16" s="49" t="s">
        <v>13</v>
      </c>
      <c r="S16" s="49" t="s">
        <v>14</v>
      </c>
      <c r="T16" s="49" t="s">
        <v>11</v>
      </c>
      <c r="U16" s="48" t="s">
        <v>3</v>
      </c>
      <c r="V16" s="49" t="s">
        <v>13</v>
      </c>
      <c r="W16" s="49" t="s">
        <v>14</v>
      </c>
      <c r="X16" s="49" t="s">
        <v>11</v>
      </c>
      <c r="Y16" s="48" t="s">
        <v>3</v>
      </c>
      <c r="Z16" s="49" t="s">
        <v>13</v>
      </c>
      <c r="AA16" s="49" t="s">
        <v>14</v>
      </c>
      <c r="AB16" s="49" t="s">
        <v>11</v>
      </c>
      <c r="AC16" s="48" t="s">
        <v>3</v>
      </c>
      <c r="AD16" s="49" t="s">
        <v>13</v>
      </c>
      <c r="AE16" s="49" t="s">
        <v>14</v>
      </c>
      <c r="AF16" s="49" t="s">
        <v>11</v>
      </c>
      <c r="AG16" s="48" t="s">
        <v>3</v>
      </c>
      <c r="AH16" s="49" t="s">
        <v>13</v>
      </c>
      <c r="AI16" s="49" t="s">
        <v>14</v>
      </c>
      <c r="AJ16" s="49" t="s">
        <v>11</v>
      </c>
      <c r="AK16" s="48" t="s">
        <v>3</v>
      </c>
      <c r="AL16" s="49" t="s">
        <v>13</v>
      </c>
      <c r="AM16" s="49" t="s">
        <v>14</v>
      </c>
      <c r="AN16" s="49" t="s">
        <v>11</v>
      </c>
    </row>
    <row r="17" spans="1:40" ht="72.75" customHeight="1" x14ac:dyDescent="0.25">
      <c r="A17" s="46"/>
      <c r="B17" s="46"/>
      <c r="C17" s="46"/>
      <c r="D17" s="46"/>
      <c r="E17" s="48"/>
      <c r="F17" s="43"/>
      <c r="G17" s="43"/>
      <c r="H17" s="43"/>
      <c r="I17" s="48"/>
      <c r="J17" s="49"/>
      <c r="K17" s="49"/>
      <c r="L17" s="49"/>
      <c r="M17" s="48"/>
      <c r="N17" s="49"/>
      <c r="O17" s="49"/>
      <c r="P17" s="49"/>
      <c r="Q17" s="48"/>
      <c r="R17" s="49"/>
      <c r="S17" s="49"/>
      <c r="T17" s="49"/>
      <c r="U17" s="48"/>
      <c r="V17" s="49"/>
      <c r="W17" s="49"/>
      <c r="X17" s="49"/>
      <c r="Y17" s="48"/>
      <c r="Z17" s="49"/>
      <c r="AA17" s="49"/>
      <c r="AB17" s="49"/>
      <c r="AC17" s="48"/>
      <c r="AD17" s="49"/>
      <c r="AE17" s="49"/>
      <c r="AF17" s="49"/>
      <c r="AG17" s="48"/>
      <c r="AH17" s="49"/>
      <c r="AI17" s="49"/>
      <c r="AJ17" s="49"/>
      <c r="AK17" s="48"/>
      <c r="AL17" s="49"/>
      <c r="AM17" s="49"/>
      <c r="AN17" s="49"/>
    </row>
    <row r="18" spans="1:40" x14ac:dyDescent="0.25">
      <c r="A18" s="9">
        <v>1</v>
      </c>
      <c r="B18" s="9">
        <v>2</v>
      </c>
      <c r="C18" s="9">
        <v>3</v>
      </c>
      <c r="D18" s="9">
        <v>4</v>
      </c>
      <c r="E18" s="10">
        <v>5</v>
      </c>
      <c r="F18" s="10">
        <v>6</v>
      </c>
      <c r="G18" s="10">
        <v>7</v>
      </c>
      <c r="H18" s="10">
        <v>8</v>
      </c>
      <c r="I18" s="10">
        <v>6</v>
      </c>
      <c r="J18" s="10"/>
      <c r="K18" s="10"/>
      <c r="L18" s="10"/>
      <c r="M18" s="10">
        <v>7</v>
      </c>
      <c r="N18" s="10"/>
      <c r="O18" s="10"/>
      <c r="P18" s="10"/>
      <c r="Q18" s="10">
        <v>8</v>
      </c>
      <c r="R18" s="10"/>
      <c r="S18" s="10"/>
      <c r="T18" s="10"/>
      <c r="U18" s="10">
        <v>9</v>
      </c>
      <c r="V18" s="9"/>
      <c r="W18" s="9"/>
      <c r="X18" s="9"/>
      <c r="Y18" s="15">
        <v>10</v>
      </c>
      <c r="Z18" s="15">
        <v>11</v>
      </c>
      <c r="AA18" s="15">
        <v>12</v>
      </c>
      <c r="AB18" s="15">
        <v>13</v>
      </c>
      <c r="AC18" s="15">
        <v>14</v>
      </c>
      <c r="AD18" s="15">
        <v>15</v>
      </c>
      <c r="AE18" s="15">
        <v>16</v>
      </c>
      <c r="AF18" s="33">
        <v>17</v>
      </c>
      <c r="AG18" s="15">
        <v>18</v>
      </c>
      <c r="AH18" s="15">
        <v>19</v>
      </c>
      <c r="AI18" s="15">
        <v>20</v>
      </c>
      <c r="AJ18" s="33">
        <v>21</v>
      </c>
      <c r="AK18" s="15">
        <v>22</v>
      </c>
      <c r="AL18" s="15">
        <v>23</v>
      </c>
      <c r="AM18" s="15">
        <v>24</v>
      </c>
      <c r="AN18" s="15">
        <v>25</v>
      </c>
    </row>
    <row r="19" spans="1:40" s="2" customFormat="1" ht="39.75" customHeight="1" x14ac:dyDescent="0.25">
      <c r="A19" s="52" t="s">
        <v>24</v>
      </c>
      <c r="B19" s="11" t="s">
        <v>7</v>
      </c>
      <c r="C19" s="11"/>
      <c r="D19" s="26">
        <f t="shared" ref="D19:D25" si="0">E19+I19+M19+Q19+U19+Y19+AC19+AG19+AK19</f>
        <v>11624.599999999999</v>
      </c>
      <c r="E19" s="27">
        <f>E20</f>
        <v>1347.3</v>
      </c>
      <c r="F19" s="27">
        <f t="shared" ref="F19:AN19" si="1">F20</f>
        <v>847.3</v>
      </c>
      <c r="G19" s="27">
        <f t="shared" si="1"/>
        <v>500</v>
      </c>
      <c r="H19" s="27">
        <f t="shared" si="1"/>
        <v>0</v>
      </c>
      <c r="I19" s="27">
        <f t="shared" si="1"/>
        <v>1722.9</v>
      </c>
      <c r="J19" s="27">
        <f t="shared" si="1"/>
        <v>922.9</v>
      </c>
      <c r="K19" s="27">
        <f t="shared" si="1"/>
        <v>800</v>
      </c>
      <c r="L19" s="27">
        <f t="shared" si="1"/>
        <v>0</v>
      </c>
      <c r="M19" s="27">
        <f t="shared" si="1"/>
        <v>1156.7</v>
      </c>
      <c r="N19" s="27">
        <f t="shared" si="1"/>
        <v>1156.7</v>
      </c>
      <c r="O19" s="27">
        <f t="shared" si="1"/>
        <v>0</v>
      </c>
      <c r="P19" s="27">
        <f t="shared" si="1"/>
        <v>0</v>
      </c>
      <c r="Q19" s="27">
        <f t="shared" si="1"/>
        <v>1397.7</v>
      </c>
      <c r="R19" s="27">
        <f t="shared" si="1"/>
        <v>1397.7</v>
      </c>
      <c r="S19" s="27">
        <f t="shared" si="1"/>
        <v>0</v>
      </c>
      <c r="T19" s="27">
        <f t="shared" si="1"/>
        <v>0</v>
      </c>
      <c r="U19" s="27">
        <f t="shared" si="1"/>
        <v>1200</v>
      </c>
      <c r="V19" s="27">
        <f t="shared" si="1"/>
        <v>1200</v>
      </c>
      <c r="W19" s="27">
        <f t="shared" si="1"/>
        <v>0</v>
      </c>
      <c r="X19" s="27">
        <f t="shared" si="1"/>
        <v>0</v>
      </c>
      <c r="Y19" s="27">
        <f t="shared" si="1"/>
        <v>1200</v>
      </c>
      <c r="Z19" s="27">
        <f t="shared" si="1"/>
        <v>1200</v>
      </c>
      <c r="AA19" s="27">
        <f t="shared" si="1"/>
        <v>0</v>
      </c>
      <c r="AB19" s="27">
        <f t="shared" si="1"/>
        <v>0</v>
      </c>
      <c r="AC19" s="27">
        <f t="shared" si="1"/>
        <v>1200</v>
      </c>
      <c r="AD19" s="27">
        <f t="shared" si="1"/>
        <v>1200</v>
      </c>
      <c r="AE19" s="27">
        <f t="shared" si="1"/>
        <v>0</v>
      </c>
      <c r="AF19" s="34">
        <f t="shared" si="1"/>
        <v>0</v>
      </c>
      <c r="AG19" s="27">
        <f t="shared" si="1"/>
        <v>1200</v>
      </c>
      <c r="AH19" s="27">
        <f t="shared" si="1"/>
        <v>1200</v>
      </c>
      <c r="AI19" s="27">
        <f t="shared" si="1"/>
        <v>0</v>
      </c>
      <c r="AJ19" s="34">
        <f t="shared" si="1"/>
        <v>0</v>
      </c>
      <c r="AK19" s="27">
        <f t="shared" si="1"/>
        <v>1200</v>
      </c>
      <c r="AL19" s="27">
        <f t="shared" si="1"/>
        <v>1200</v>
      </c>
      <c r="AM19" s="27">
        <f t="shared" si="1"/>
        <v>0</v>
      </c>
      <c r="AN19" s="34">
        <f t="shared" si="1"/>
        <v>0</v>
      </c>
    </row>
    <row r="20" spans="1:40" ht="66.75" customHeight="1" x14ac:dyDescent="0.25">
      <c r="A20" s="53"/>
      <c r="B20" s="21" t="s">
        <v>15</v>
      </c>
      <c r="C20" s="21" t="s">
        <v>4</v>
      </c>
      <c r="D20" s="28">
        <f t="shared" si="0"/>
        <v>11624.599999999999</v>
      </c>
      <c r="E20" s="29">
        <f>E21+E23</f>
        <v>1347.3</v>
      </c>
      <c r="F20" s="29">
        <f t="shared" ref="F20:AB20" si="2">F21+F23</f>
        <v>847.3</v>
      </c>
      <c r="G20" s="29">
        <f t="shared" si="2"/>
        <v>500</v>
      </c>
      <c r="H20" s="29">
        <f t="shared" si="2"/>
        <v>0</v>
      </c>
      <c r="I20" s="29">
        <f t="shared" si="2"/>
        <v>1722.9</v>
      </c>
      <c r="J20" s="29">
        <f t="shared" si="2"/>
        <v>922.9</v>
      </c>
      <c r="K20" s="29">
        <f t="shared" si="2"/>
        <v>800</v>
      </c>
      <c r="L20" s="29">
        <f t="shared" si="2"/>
        <v>0</v>
      </c>
      <c r="M20" s="29">
        <f t="shared" si="2"/>
        <v>1156.7</v>
      </c>
      <c r="N20" s="29">
        <f t="shared" si="2"/>
        <v>1156.7</v>
      </c>
      <c r="O20" s="29">
        <f t="shared" si="2"/>
        <v>0</v>
      </c>
      <c r="P20" s="29">
        <f t="shared" si="2"/>
        <v>0</v>
      </c>
      <c r="Q20" s="29">
        <f t="shared" si="2"/>
        <v>1397.7</v>
      </c>
      <c r="R20" s="29">
        <f t="shared" si="2"/>
        <v>1397.7</v>
      </c>
      <c r="S20" s="29">
        <f t="shared" si="2"/>
        <v>0</v>
      </c>
      <c r="T20" s="29">
        <f t="shared" si="2"/>
        <v>0</v>
      </c>
      <c r="U20" s="29">
        <f t="shared" si="2"/>
        <v>1200</v>
      </c>
      <c r="V20" s="29">
        <f t="shared" si="2"/>
        <v>1200</v>
      </c>
      <c r="W20" s="29">
        <f t="shared" si="2"/>
        <v>0</v>
      </c>
      <c r="X20" s="29">
        <f t="shared" si="2"/>
        <v>0</v>
      </c>
      <c r="Y20" s="29">
        <f t="shared" si="2"/>
        <v>1200</v>
      </c>
      <c r="Z20" s="29">
        <f t="shared" si="2"/>
        <v>1200</v>
      </c>
      <c r="AA20" s="29">
        <f t="shared" si="2"/>
        <v>0</v>
      </c>
      <c r="AB20" s="29">
        <f t="shared" si="2"/>
        <v>0</v>
      </c>
      <c r="AC20" s="29">
        <f t="shared" ref="AC20:AF20" si="3">AC21+AC23</f>
        <v>1200</v>
      </c>
      <c r="AD20" s="29">
        <f t="shared" si="3"/>
        <v>1200</v>
      </c>
      <c r="AE20" s="29">
        <f t="shared" si="3"/>
        <v>0</v>
      </c>
      <c r="AF20" s="35">
        <f t="shared" si="3"/>
        <v>0</v>
      </c>
      <c r="AG20" s="29">
        <f t="shared" ref="AG20:AN20" si="4">AG21+AG23</f>
        <v>1200</v>
      </c>
      <c r="AH20" s="29">
        <f t="shared" si="4"/>
        <v>1200</v>
      </c>
      <c r="AI20" s="29">
        <f t="shared" si="4"/>
        <v>0</v>
      </c>
      <c r="AJ20" s="35">
        <f t="shared" si="4"/>
        <v>0</v>
      </c>
      <c r="AK20" s="29">
        <f t="shared" si="4"/>
        <v>1200</v>
      </c>
      <c r="AL20" s="29">
        <f t="shared" si="4"/>
        <v>1200</v>
      </c>
      <c r="AM20" s="29">
        <f t="shared" si="4"/>
        <v>0</v>
      </c>
      <c r="AN20" s="35">
        <f t="shared" si="4"/>
        <v>0</v>
      </c>
    </row>
    <row r="21" spans="1:40" s="2" customFormat="1" ht="76.5" customHeight="1" x14ac:dyDescent="0.25">
      <c r="A21" s="23" t="s">
        <v>26</v>
      </c>
      <c r="B21" s="12" t="s">
        <v>7</v>
      </c>
      <c r="C21" s="11"/>
      <c r="D21" s="26">
        <f t="shared" si="0"/>
        <v>492.8</v>
      </c>
      <c r="E21" s="29">
        <f>E22</f>
        <v>0</v>
      </c>
      <c r="F21" s="29">
        <f>F22</f>
        <v>0</v>
      </c>
      <c r="G21" s="29">
        <f t="shared" ref="G21:AF21" si="5">G22</f>
        <v>0</v>
      </c>
      <c r="H21" s="29">
        <f t="shared" si="5"/>
        <v>0</v>
      </c>
      <c r="I21" s="29">
        <f t="shared" si="5"/>
        <v>0.5</v>
      </c>
      <c r="J21" s="29">
        <f t="shared" si="5"/>
        <v>0.5</v>
      </c>
      <c r="K21" s="29">
        <f t="shared" si="5"/>
        <v>0</v>
      </c>
      <c r="L21" s="29">
        <f t="shared" si="5"/>
        <v>0</v>
      </c>
      <c r="M21" s="29">
        <f t="shared" si="5"/>
        <v>292.3</v>
      </c>
      <c r="N21" s="29">
        <f t="shared" si="5"/>
        <v>292.3</v>
      </c>
      <c r="O21" s="29">
        <f t="shared" si="5"/>
        <v>0</v>
      </c>
      <c r="P21" s="29">
        <f t="shared" si="5"/>
        <v>0</v>
      </c>
      <c r="Q21" s="29">
        <f t="shared" si="5"/>
        <v>200</v>
      </c>
      <c r="R21" s="29">
        <f t="shared" si="5"/>
        <v>200</v>
      </c>
      <c r="S21" s="29">
        <f t="shared" si="5"/>
        <v>0</v>
      </c>
      <c r="T21" s="29">
        <f t="shared" si="5"/>
        <v>0</v>
      </c>
      <c r="U21" s="29">
        <f t="shared" si="5"/>
        <v>0</v>
      </c>
      <c r="V21" s="29">
        <f t="shared" si="5"/>
        <v>0</v>
      </c>
      <c r="W21" s="29">
        <f t="shared" si="5"/>
        <v>0</v>
      </c>
      <c r="X21" s="29">
        <f t="shared" si="5"/>
        <v>0</v>
      </c>
      <c r="Y21" s="29">
        <f t="shared" si="5"/>
        <v>0</v>
      </c>
      <c r="Z21" s="29">
        <f t="shared" si="5"/>
        <v>0</v>
      </c>
      <c r="AA21" s="29">
        <f t="shared" si="5"/>
        <v>0</v>
      </c>
      <c r="AB21" s="29">
        <f t="shared" si="5"/>
        <v>0</v>
      </c>
      <c r="AC21" s="29">
        <f t="shared" si="5"/>
        <v>0</v>
      </c>
      <c r="AD21" s="29">
        <f t="shared" si="5"/>
        <v>0</v>
      </c>
      <c r="AE21" s="29">
        <f t="shared" si="5"/>
        <v>0</v>
      </c>
      <c r="AF21" s="35">
        <f t="shared" si="5"/>
        <v>0</v>
      </c>
      <c r="AG21" s="29">
        <f t="shared" ref="AG21:AN21" si="6">AG22</f>
        <v>0</v>
      </c>
      <c r="AH21" s="29">
        <f t="shared" si="6"/>
        <v>0</v>
      </c>
      <c r="AI21" s="29">
        <f t="shared" si="6"/>
        <v>0</v>
      </c>
      <c r="AJ21" s="35">
        <f t="shared" si="6"/>
        <v>0</v>
      </c>
      <c r="AK21" s="29">
        <f t="shared" si="6"/>
        <v>0</v>
      </c>
      <c r="AL21" s="29">
        <f t="shared" si="6"/>
        <v>0</v>
      </c>
      <c r="AM21" s="29">
        <f t="shared" si="6"/>
        <v>0</v>
      </c>
      <c r="AN21" s="35">
        <f t="shared" si="6"/>
        <v>0</v>
      </c>
    </row>
    <row r="22" spans="1:40" ht="74.25" customHeight="1" x14ac:dyDescent="0.25">
      <c r="A22" s="18" t="s">
        <v>17</v>
      </c>
      <c r="B22" s="16" t="s">
        <v>15</v>
      </c>
      <c r="C22" s="17" t="s">
        <v>4</v>
      </c>
      <c r="D22" s="26">
        <f t="shared" si="0"/>
        <v>492.8</v>
      </c>
      <c r="E22" s="30">
        <f>F22+G22</f>
        <v>0</v>
      </c>
      <c r="F22" s="30">
        <v>0</v>
      </c>
      <c r="G22" s="30">
        <v>0</v>
      </c>
      <c r="H22" s="30">
        <v>0</v>
      </c>
      <c r="I22" s="30">
        <f t="shared" ref="I22" si="7">J22+K22</f>
        <v>0.5</v>
      </c>
      <c r="J22" s="30">
        <v>0.5</v>
      </c>
      <c r="K22" s="30">
        <v>0</v>
      </c>
      <c r="L22" s="30">
        <v>0</v>
      </c>
      <c r="M22" s="30">
        <f t="shared" ref="M22" si="8">N22+O22</f>
        <v>292.3</v>
      </c>
      <c r="N22" s="30">
        <v>292.3</v>
      </c>
      <c r="O22" s="30">
        <v>0</v>
      </c>
      <c r="P22" s="30">
        <v>0</v>
      </c>
      <c r="Q22" s="30">
        <f t="shared" ref="Q22" si="9">R22+S22</f>
        <v>200</v>
      </c>
      <c r="R22" s="30">
        <v>200</v>
      </c>
      <c r="S22" s="30">
        <v>0</v>
      </c>
      <c r="T22" s="31">
        <v>0</v>
      </c>
      <c r="U22" s="30">
        <f t="shared" ref="U22" si="10">V22+W22</f>
        <v>0</v>
      </c>
      <c r="V22" s="30">
        <v>0</v>
      </c>
      <c r="W22" s="30">
        <v>0</v>
      </c>
      <c r="X22" s="31">
        <v>0</v>
      </c>
      <c r="Y22" s="31">
        <f t="shared" ref="Y22" si="11">Z22+AB22</f>
        <v>0</v>
      </c>
      <c r="Z22" s="31">
        <v>0</v>
      </c>
      <c r="AA22" s="31">
        <v>0</v>
      </c>
      <c r="AB22" s="31">
        <v>0</v>
      </c>
      <c r="AC22" s="31">
        <f t="shared" ref="AC22" si="12">AD22+AF22</f>
        <v>0</v>
      </c>
      <c r="AD22" s="31">
        <v>0</v>
      </c>
      <c r="AE22" s="31">
        <v>0</v>
      </c>
      <c r="AF22" s="36">
        <v>0</v>
      </c>
      <c r="AG22" s="31">
        <f t="shared" ref="AG22" si="13">AH22+AJ22</f>
        <v>0</v>
      </c>
      <c r="AH22" s="31">
        <v>0</v>
      </c>
      <c r="AI22" s="31">
        <v>0</v>
      </c>
      <c r="AJ22" s="36">
        <v>0</v>
      </c>
      <c r="AK22" s="31">
        <f t="shared" ref="AK22" si="14">AL22+AN22</f>
        <v>0</v>
      </c>
      <c r="AL22" s="31">
        <v>0</v>
      </c>
      <c r="AM22" s="31">
        <v>0</v>
      </c>
      <c r="AN22" s="36">
        <v>0</v>
      </c>
    </row>
    <row r="23" spans="1:40" s="1" customFormat="1" ht="71.25" customHeight="1" x14ac:dyDescent="0.25">
      <c r="A23" s="22" t="s">
        <v>25</v>
      </c>
      <c r="B23" s="12" t="s">
        <v>7</v>
      </c>
      <c r="C23" s="12"/>
      <c r="D23" s="26">
        <f t="shared" si="0"/>
        <v>11131.8</v>
      </c>
      <c r="E23" s="29">
        <f>E24+E25+E27+E28</f>
        <v>1347.3</v>
      </c>
      <c r="F23" s="29">
        <f t="shared" ref="F23:AB23" si="15">F24+F25+F27+F28</f>
        <v>847.3</v>
      </c>
      <c r="G23" s="29">
        <f t="shared" si="15"/>
        <v>500</v>
      </c>
      <c r="H23" s="29">
        <f t="shared" si="15"/>
        <v>0</v>
      </c>
      <c r="I23" s="29">
        <f t="shared" si="15"/>
        <v>1722.4</v>
      </c>
      <c r="J23" s="29">
        <f t="shared" si="15"/>
        <v>922.4</v>
      </c>
      <c r="K23" s="29">
        <f t="shared" si="15"/>
        <v>800</v>
      </c>
      <c r="L23" s="29">
        <f t="shared" si="15"/>
        <v>0</v>
      </c>
      <c r="M23" s="29">
        <f t="shared" si="15"/>
        <v>864.4</v>
      </c>
      <c r="N23" s="29">
        <f t="shared" si="15"/>
        <v>864.4</v>
      </c>
      <c r="O23" s="29">
        <f t="shared" si="15"/>
        <v>0</v>
      </c>
      <c r="P23" s="29">
        <f t="shared" si="15"/>
        <v>0</v>
      </c>
      <c r="Q23" s="29">
        <f t="shared" si="15"/>
        <v>1197.7</v>
      </c>
      <c r="R23" s="29">
        <f t="shared" si="15"/>
        <v>1197.7</v>
      </c>
      <c r="S23" s="29">
        <f t="shared" si="15"/>
        <v>0</v>
      </c>
      <c r="T23" s="29">
        <f t="shared" si="15"/>
        <v>0</v>
      </c>
      <c r="U23" s="29">
        <f t="shared" si="15"/>
        <v>1200</v>
      </c>
      <c r="V23" s="29">
        <f t="shared" si="15"/>
        <v>1200</v>
      </c>
      <c r="W23" s="29">
        <f t="shared" si="15"/>
        <v>0</v>
      </c>
      <c r="X23" s="29">
        <f t="shared" si="15"/>
        <v>0</v>
      </c>
      <c r="Y23" s="29">
        <f t="shared" si="15"/>
        <v>1200</v>
      </c>
      <c r="Z23" s="29">
        <f t="shared" si="15"/>
        <v>1200</v>
      </c>
      <c r="AA23" s="29">
        <f t="shared" si="15"/>
        <v>0</v>
      </c>
      <c r="AB23" s="29">
        <f t="shared" si="15"/>
        <v>0</v>
      </c>
      <c r="AC23" s="29">
        <f t="shared" ref="AC23:AF23" si="16">AC24+AC25+AC27+AC28</f>
        <v>1200</v>
      </c>
      <c r="AD23" s="29">
        <f t="shared" si="16"/>
        <v>1200</v>
      </c>
      <c r="AE23" s="29">
        <f t="shared" si="16"/>
        <v>0</v>
      </c>
      <c r="AF23" s="35">
        <f t="shared" si="16"/>
        <v>0</v>
      </c>
      <c r="AG23" s="29">
        <f t="shared" ref="AG23:AJ23" si="17">AG24+AG25+AG27+AG28</f>
        <v>1200</v>
      </c>
      <c r="AH23" s="29">
        <f t="shared" si="17"/>
        <v>1200</v>
      </c>
      <c r="AI23" s="29">
        <f t="shared" si="17"/>
        <v>0</v>
      </c>
      <c r="AJ23" s="35">
        <f t="shared" si="17"/>
        <v>0</v>
      </c>
      <c r="AK23" s="29">
        <f>AL23+AM23+AN23</f>
        <v>1200</v>
      </c>
      <c r="AL23" s="29">
        <f>AL24+AL25+AL27+AL28</f>
        <v>1200</v>
      </c>
      <c r="AM23" s="29">
        <f t="shared" ref="AM23:AN23" si="18">AM24+AM25+AM27+AM28</f>
        <v>0</v>
      </c>
      <c r="AN23" s="35">
        <f t="shared" si="18"/>
        <v>0</v>
      </c>
    </row>
    <row r="24" spans="1:40" s="6" customFormat="1" ht="99" customHeight="1" x14ac:dyDescent="0.25">
      <c r="A24" s="13" t="s">
        <v>8</v>
      </c>
      <c r="B24" s="9" t="s">
        <v>15</v>
      </c>
      <c r="C24" s="10" t="s">
        <v>4</v>
      </c>
      <c r="D24" s="32">
        <f t="shared" si="0"/>
        <v>0</v>
      </c>
      <c r="E24" s="30">
        <f>F24+G24</f>
        <v>0</v>
      </c>
      <c r="F24" s="30">
        <v>0</v>
      </c>
      <c r="G24" s="30">
        <v>0</v>
      </c>
      <c r="H24" s="30">
        <v>0</v>
      </c>
      <c r="I24" s="30">
        <f t="shared" ref="I24" si="19">J24+K24</f>
        <v>0</v>
      </c>
      <c r="J24" s="30">
        <v>0</v>
      </c>
      <c r="K24" s="30">
        <v>0</v>
      </c>
      <c r="L24" s="30">
        <v>0</v>
      </c>
      <c r="M24" s="30">
        <f t="shared" ref="M24" si="20">N24+O24</f>
        <v>0</v>
      </c>
      <c r="N24" s="30">
        <v>0</v>
      </c>
      <c r="O24" s="30">
        <v>0</v>
      </c>
      <c r="P24" s="30">
        <v>0</v>
      </c>
      <c r="Q24" s="30">
        <f t="shared" ref="Q24" si="21">R24+S24</f>
        <v>0</v>
      </c>
      <c r="R24" s="30">
        <v>0</v>
      </c>
      <c r="S24" s="30">
        <v>0</v>
      </c>
      <c r="T24" s="31">
        <v>0</v>
      </c>
      <c r="U24" s="30">
        <f t="shared" ref="U24" si="22">V24+W24</f>
        <v>0</v>
      </c>
      <c r="V24" s="30">
        <v>0</v>
      </c>
      <c r="W24" s="30">
        <v>0</v>
      </c>
      <c r="X24" s="31">
        <v>0</v>
      </c>
      <c r="Y24" s="31">
        <f t="shared" ref="Y24" si="23">Z24+AB24</f>
        <v>0</v>
      </c>
      <c r="Z24" s="31">
        <v>0</v>
      </c>
      <c r="AA24" s="31">
        <v>0</v>
      </c>
      <c r="AB24" s="31">
        <v>0</v>
      </c>
      <c r="AC24" s="31">
        <f t="shared" ref="AC24" si="24">AD24+AF24</f>
        <v>0</v>
      </c>
      <c r="AD24" s="31">
        <v>0</v>
      </c>
      <c r="AE24" s="31">
        <v>0</v>
      </c>
      <c r="AF24" s="36">
        <v>0</v>
      </c>
      <c r="AG24" s="31">
        <f t="shared" ref="AG24" si="25">AH24+AJ24</f>
        <v>0</v>
      </c>
      <c r="AH24" s="31">
        <v>0</v>
      </c>
      <c r="AI24" s="31">
        <v>0</v>
      </c>
      <c r="AJ24" s="36">
        <v>0</v>
      </c>
      <c r="AK24" s="31">
        <f t="shared" ref="AK24" si="26">AL24+AN24</f>
        <v>0</v>
      </c>
      <c r="AL24" s="31">
        <v>0</v>
      </c>
      <c r="AM24" s="31">
        <v>0</v>
      </c>
      <c r="AN24" s="36">
        <v>0</v>
      </c>
    </row>
    <row r="25" spans="1:40" s="1" customFormat="1" ht="67.5" customHeight="1" x14ac:dyDescent="0.25">
      <c r="A25" s="50" t="s">
        <v>9</v>
      </c>
      <c r="B25" s="54" t="s">
        <v>15</v>
      </c>
      <c r="C25" s="38" t="s">
        <v>4</v>
      </c>
      <c r="D25" s="40">
        <f t="shared" si="0"/>
        <v>116.8</v>
      </c>
      <c r="E25" s="42">
        <f>F25</f>
        <v>116.8</v>
      </c>
      <c r="F25" s="42">
        <v>116.8</v>
      </c>
      <c r="G25" s="42">
        <v>0</v>
      </c>
      <c r="H25" s="42">
        <v>0</v>
      </c>
      <c r="I25" s="42">
        <f>J25+K25+L25</f>
        <v>0</v>
      </c>
      <c r="J25" s="42">
        <v>0</v>
      </c>
      <c r="K25" s="42">
        <v>0</v>
      </c>
      <c r="L25" s="42">
        <v>0</v>
      </c>
      <c r="M25" s="42">
        <f>N25+O25+P25</f>
        <v>0</v>
      </c>
      <c r="N25" s="42">
        <v>0</v>
      </c>
      <c r="O25" s="42">
        <v>0</v>
      </c>
      <c r="P25" s="42">
        <v>0</v>
      </c>
      <c r="Q25" s="42">
        <f>R25+S25+T25</f>
        <v>0</v>
      </c>
      <c r="R25" s="42">
        <v>0</v>
      </c>
      <c r="S25" s="42">
        <v>0</v>
      </c>
      <c r="T25" s="42">
        <v>0</v>
      </c>
      <c r="U25" s="42">
        <f>V25+W25+X25</f>
        <v>0</v>
      </c>
      <c r="V25" s="42">
        <v>0</v>
      </c>
      <c r="W25" s="42">
        <v>0</v>
      </c>
      <c r="X25" s="42">
        <v>0</v>
      </c>
      <c r="Y25" s="42">
        <f>Z25</f>
        <v>0</v>
      </c>
      <c r="Z25" s="42">
        <v>0</v>
      </c>
      <c r="AA25" s="42">
        <v>0</v>
      </c>
      <c r="AB25" s="42">
        <v>0</v>
      </c>
      <c r="AC25" s="42">
        <f>AD25</f>
        <v>0</v>
      </c>
      <c r="AD25" s="42">
        <v>0</v>
      </c>
      <c r="AE25" s="42">
        <v>0</v>
      </c>
      <c r="AF25" s="44">
        <v>0</v>
      </c>
      <c r="AG25" s="42">
        <f>AH25</f>
        <v>0</v>
      </c>
      <c r="AH25" s="42">
        <v>0</v>
      </c>
      <c r="AI25" s="42">
        <v>0</v>
      </c>
      <c r="AJ25" s="44">
        <v>0</v>
      </c>
      <c r="AK25" s="42">
        <f>AL25</f>
        <v>0</v>
      </c>
      <c r="AL25" s="42">
        <v>0</v>
      </c>
      <c r="AM25" s="42">
        <v>0</v>
      </c>
      <c r="AN25" s="44">
        <v>0</v>
      </c>
    </row>
    <row r="26" spans="1:40" s="6" customFormat="1" ht="36" customHeight="1" x14ac:dyDescent="0.25">
      <c r="A26" s="51"/>
      <c r="B26" s="39"/>
      <c r="C26" s="39"/>
      <c r="D26" s="41">
        <f t="shared" ref="D26" si="27">E26+I26+M26+Q26+U26+Y26+AC26</f>
        <v>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5"/>
      <c r="AG26" s="41"/>
      <c r="AH26" s="41"/>
      <c r="AI26" s="41"/>
      <c r="AJ26" s="45"/>
      <c r="AK26" s="41"/>
      <c r="AL26" s="41"/>
      <c r="AM26" s="41"/>
      <c r="AN26" s="45"/>
    </row>
    <row r="27" spans="1:40" s="1" customFormat="1" ht="117" customHeight="1" x14ac:dyDescent="0.25">
      <c r="A27" s="13" t="s">
        <v>10</v>
      </c>
      <c r="B27" s="19" t="s">
        <v>15</v>
      </c>
      <c r="C27" s="20" t="s">
        <v>4</v>
      </c>
      <c r="D27" s="32">
        <f>E27+I27+M27+Q27+U27+Y27+AC27+AG27+AK27</f>
        <v>9450.1</v>
      </c>
      <c r="E27" s="30">
        <f>F27+G27+H27</f>
        <v>658</v>
      </c>
      <c r="F27" s="30">
        <v>658</v>
      </c>
      <c r="G27" s="30">
        <v>0</v>
      </c>
      <c r="H27" s="30">
        <v>0</v>
      </c>
      <c r="I27" s="30">
        <f>J27+K27+L27</f>
        <v>730</v>
      </c>
      <c r="J27" s="30">
        <v>730</v>
      </c>
      <c r="K27" s="30">
        <v>0</v>
      </c>
      <c r="L27" s="30">
        <v>0</v>
      </c>
      <c r="M27" s="30">
        <f>N27+O27+P27</f>
        <v>864.4</v>
      </c>
      <c r="N27" s="30">
        <v>864.4</v>
      </c>
      <c r="O27" s="30">
        <v>0</v>
      </c>
      <c r="P27" s="30">
        <v>0</v>
      </c>
      <c r="Q27" s="30">
        <f>R27+S27</f>
        <v>1197.7</v>
      </c>
      <c r="R27" s="30">
        <v>1197.7</v>
      </c>
      <c r="S27" s="30">
        <v>0</v>
      </c>
      <c r="T27" s="31">
        <v>0</v>
      </c>
      <c r="U27" s="30">
        <f>V27+W27</f>
        <v>1200</v>
      </c>
      <c r="V27" s="30">
        <v>1200</v>
      </c>
      <c r="W27" s="30">
        <v>0</v>
      </c>
      <c r="X27" s="31">
        <v>0</v>
      </c>
      <c r="Y27" s="31">
        <f>Z27+AB27</f>
        <v>1200</v>
      </c>
      <c r="Z27" s="31">
        <v>1200</v>
      </c>
      <c r="AA27" s="31">
        <v>0</v>
      </c>
      <c r="AB27" s="31">
        <v>0</v>
      </c>
      <c r="AC27" s="31">
        <f>AD27+AF27</f>
        <v>1200</v>
      </c>
      <c r="AD27" s="31">
        <v>1200</v>
      </c>
      <c r="AE27" s="31">
        <v>0</v>
      </c>
      <c r="AF27" s="36">
        <v>0</v>
      </c>
      <c r="AG27" s="31">
        <f>AH27+AJ27</f>
        <v>1200</v>
      </c>
      <c r="AH27" s="31">
        <v>1200</v>
      </c>
      <c r="AI27" s="31">
        <v>0</v>
      </c>
      <c r="AJ27" s="36">
        <v>0</v>
      </c>
      <c r="AK27" s="31">
        <f>AL27+AM27+AN27</f>
        <v>1200</v>
      </c>
      <c r="AL27" s="31">
        <v>1200</v>
      </c>
      <c r="AM27" s="31">
        <v>0</v>
      </c>
      <c r="AN27" s="36">
        <v>0</v>
      </c>
    </row>
    <row r="28" spans="1:40" s="1" customFormat="1" ht="120" customHeight="1" x14ac:dyDescent="0.25">
      <c r="A28" s="13" t="s">
        <v>29</v>
      </c>
      <c r="B28" s="16" t="s">
        <v>15</v>
      </c>
      <c r="C28" s="20" t="s">
        <v>4</v>
      </c>
      <c r="D28" s="32">
        <f>E28+I28+M28+Q28+U28+Y28+AC28+AG28+AK28</f>
        <v>1564.9</v>
      </c>
      <c r="E28" s="30">
        <f>F28+G28+H28</f>
        <v>572.5</v>
      </c>
      <c r="F28" s="30">
        <v>72.5</v>
      </c>
      <c r="G28" s="30">
        <v>500</v>
      </c>
      <c r="H28" s="30">
        <v>0</v>
      </c>
      <c r="I28" s="30">
        <f>J28+K28+L28</f>
        <v>992.4</v>
      </c>
      <c r="J28" s="30">
        <v>192.4</v>
      </c>
      <c r="K28" s="30">
        <v>800</v>
      </c>
      <c r="L28" s="30">
        <v>0</v>
      </c>
      <c r="M28" s="30">
        <f>N28+O28+P28</f>
        <v>0</v>
      </c>
      <c r="N28" s="30">
        <v>0</v>
      </c>
      <c r="O28" s="30">
        <v>0</v>
      </c>
      <c r="P28" s="30">
        <v>0</v>
      </c>
      <c r="Q28" s="30">
        <f>R28+S28</f>
        <v>0</v>
      </c>
      <c r="R28" s="30">
        <v>0</v>
      </c>
      <c r="S28" s="30">
        <v>0</v>
      </c>
      <c r="T28" s="31">
        <v>0</v>
      </c>
      <c r="U28" s="30">
        <f>V28+W28</f>
        <v>0</v>
      </c>
      <c r="V28" s="30">
        <v>0</v>
      </c>
      <c r="W28" s="30">
        <v>0</v>
      </c>
      <c r="X28" s="31">
        <v>0</v>
      </c>
      <c r="Y28" s="31">
        <f>Z28+AB28</f>
        <v>0</v>
      </c>
      <c r="Z28" s="31">
        <v>0</v>
      </c>
      <c r="AA28" s="31">
        <v>0</v>
      </c>
      <c r="AB28" s="31">
        <v>0</v>
      </c>
      <c r="AC28" s="31">
        <f>AD28+AF28</f>
        <v>0</v>
      </c>
      <c r="AD28" s="31">
        <v>0</v>
      </c>
      <c r="AE28" s="31">
        <v>0</v>
      </c>
      <c r="AF28" s="36">
        <v>0</v>
      </c>
      <c r="AG28" s="31">
        <f>AH28+AJ28</f>
        <v>0</v>
      </c>
      <c r="AH28" s="31">
        <v>0</v>
      </c>
      <c r="AI28" s="31">
        <v>0</v>
      </c>
      <c r="AJ28" s="36">
        <v>0</v>
      </c>
      <c r="AK28" s="31">
        <f>AL28+AN28</f>
        <v>0</v>
      </c>
      <c r="AL28" s="31">
        <v>0</v>
      </c>
      <c r="AM28" s="31">
        <v>0</v>
      </c>
      <c r="AN28" s="36">
        <v>0</v>
      </c>
    </row>
    <row r="29" spans="1:40" x14ac:dyDescent="0.25"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T29" s="14" t="s">
        <v>12</v>
      </c>
    </row>
    <row r="33" spans="4:4" x14ac:dyDescent="0.25">
      <c r="D33" s="37"/>
    </row>
  </sheetData>
  <mergeCells count="95">
    <mergeCell ref="AK25:AK26"/>
    <mergeCell ref="AL25:AL26"/>
    <mergeCell ref="AM25:AM26"/>
    <mergeCell ref="AN25:AN26"/>
    <mergeCell ref="AK16:AK17"/>
    <mergeCell ref="AL16:AL17"/>
    <mergeCell ref="AM16:AM17"/>
    <mergeCell ref="AN16:AN17"/>
    <mergeCell ref="S2:AN4"/>
    <mergeCell ref="S6:AN8"/>
    <mergeCell ref="AK15:AN15"/>
    <mergeCell ref="D14:AN14"/>
    <mergeCell ref="A13:AN13"/>
    <mergeCell ref="E15:H15"/>
    <mergeCell ref="AG25:AG26"/>
    <mergeCell ref="AH25:AH26"/>
    <mergeCell ref="AI25:AI26"/>
    <mergeCell ref="AJ25:AJ26"/>
    <mergeCell ref="AG15:AJ15"/>
    <mergeCell ref="AG16:AG17"/>
    <mergeCell ref="AH16:AH17"/>
    <mergeCell ref="AI16:AI17"/>
    <mergeCell ref="AJ16:AJ17"/>
    <mergeCell ref="AB25:AB26"/>
    <mergeCell ref="V25:V26"/>
    <mergeCell ref="W25:W26"/>
    <mergeCell ref="X25:X26"/>
    <mergeCell ref="AA25:AA26"/>
    <mergeCell ref="Y25:Y26"/>
    <mergeCell ref="Z25:Z26"/>
    <mergeCell ref="R25:R26"/>
    <mergeCell ref="S25:S26"/>
    <mergeCell ref="T25:T26"/>
    <mergeCell ref="U25:U26"/>
    <mergeCell ref="F29:P29"/>
    <mergeCell ref="K25:K26"/>
    <mergeCell ref="L25:L26"/>
    <mergeCell ref="M25:M26"/>
    <mergeCell ref="N25:N26"/>
    <mergeCell ref="O25:O26"/>
    <mergeCell ref="P25:P26"/>
    <mergeCell ref="Q25:Q26"/>
    <mergeCell ref="Z16:Z17"/>
    <mergeCell ref="AB16:AB17"/>
    <mergeCell ref="Y15:AB15"/>
    <mergeCell ref="AA16:AA17"/>
    <mergeCell ref="V16:V17"/>
    <mergeCell ref="W16:W17"/>
    <mergeCell ref="X16:X17"/>
    <mergeCell ref="U15:X15"/>
    <mergeCell ref="U16:U17"/>
    <mergeCell ref="Y16:Y17"/>
    <mergeCell ref="R16:R17"/>
    <mergeCell ref="I15:L15"/>
    <mergeCell ref="O16:O17"/>
    <mergeCell ref="M15:P15"/>
    <mergeCell ref="Q15:T15"/>
    <mergeCell ref="M16:M17"/>
    <mergeCell ref="S16:S17"/>
    <mergeCell ref="I16:I17"/>
    <mergeCell ref="K16:K17"/>
    <mergeCell ref="L16:L17"/>
    <mergeCell ref="P16:P17"/>
    <mergeCell ref="T16:T17"/>
    <mergeCell ref="A25:A26"/>
    <mergeCell ref="N16:N17"/>
    <mergeCell ref="Q16:Q17"/>
    <mergeCell ref="G25:G26"/>
    <mergeCell ref="H25:H26"/>
    <mergeCell ref="A19:A20"/>
    <mergeCell ref="A14:A17"/>
    <mergeCell ref="C14:C17"/>
    <mergeCell ref="D15:D17"/>
    <mergeCell ref="E16:E17"/>
    <mergeCell ref="F16:F17"/>
    <mergeCell ref="B14:B17"/>
    <mergeCell ref="I25:I26"/>
    <mergeCell ref="J25:J26"/>
    <mergeCell ref="B25:B26"/>
    <mergeCell ref="J16:J17"/>
    <mergeCell ref="AC25:AC26"/>
    <mergeCell ref="AD25:AD26"/>
    <mergeCell ref="AE25:AE26"/>
    <mergeCell ref="AF25:AF26"/>
    <mergeCell ref="AC15:AF15"/>
    <mergeCell ref="AC16:AC17"/>
    <mergeCell ref="AD16:AD17"/>
    <mergeCell ref="AE16:AE17"/>
    <mergeCell ref="AF16:AF17"/>
    <mergeCell ref="C25:C26"/>
    <mergeCell ref="D25:D26"/>
    <mergeCell ref="E25:E26"/>
    <mergeCell ref="F25:F26"/>
    <mergeCell ref="H16:H17"/>
    <mergeCell ref="G16:G17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2025-12-18T12:08:56Z</cp:lastPrinted>
  <dcterms:created xsi:type="dcterms:W3CDTF">2014-09-25T06:56:07Z</dcterms:created>
  <dcterms:modified xsi:type="dcterms:W3CDTF">2025-12-18T12:08:59Z</dcterms:modified>
</cp:coreProperties>
</file>